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<sst xmlns="http://schemas.openxmlformats.org/spreadsheetml/2006/main" count="14" uniqueCount="11">
  <si>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Indice de Ruffier</t>
  </si>
  <si>
    <t>Indice de Ruffier-Dickson</t>
  </si>
  <si>
    <t>Mesures</t>
  </si>
  <si>
    <r>
      <t>FC</t>
    </r>
    <r>
      <rPr>
        <b/>
        <vertAlign val="subscript"/>
        <sz val="14"/>
        <rFont val="Arial"/>
        <family val="2"/>
      </rPr>
      <t>0</t>
    </r>
  </si>
  <si>
    <r>
      <t>FC</t>
    </r>
    <r>
      <rPr>
        <b/>
        <vertAlign val="subscript"/>
        <sz val="14"/>
        <rFont val="Arial"/>
        <family val="2"/>
      </rPr>
      <t>1</t>
    </r>
  </si>
  <si>
    <r>
      <t>FC</t>
    </r>
    <r>
      <rPr>
        <b/>
        <vertAlign val="subscript"/>
        <sz val="14"/>
        <rFont val="Arial"/>
        <family val="2"/>
      </rPr>
      <t>2</t>
    </r>
  </si>
  <si>
    <t>Aptitude à l'effort</t>
  </si>
  <si>
    <t>Calcul et interprétation du test de Ruffier Dickson</t>
  </si>
  <si>
    <t>Renseigner les cases blanches ci-dessus</t>
  </si>
  <si>
    <t xml:space="preserve">Attention : en aucun cas les valeurs obtenues ne doivent être considérées comme une preuve </t>
  </si>
  <si>
    <t xml:space="preserve">de l'aptitude au sport qui ne peut être déterminée que par un examen médical.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</si>
</sst>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22"/>
      <name val="Arial"/>
      <family val="0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22"/>
      <color indexed="52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00FF00"/>
        </patternFill>
      </fill>
      <border/>
    </dxf>
    <dxf>
      <font>
        <b/>
        <i val="0"/>
      </font>
      <fill>
        <patternFill>
          <bgColor rgb="FFFFCC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FF00FF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2"/>
  <sheetViews>
    <sheetView tabSelected="1" workbookViewId="0" topLeftCell="A1">
      <selection activeCell="N19" sqref="N19"/>
    </sheetView>
  </sheetViews>
  <sheetFormatPr defaultColWidth="11.421875" defaultRowHeight="12.75"/>
  <cols>
    <col min="3" max="3" width="19.57421875" style="0" customWidth="1"/>
    <col min="4" max="10" width="10.7109375" style="0" customWidth="1"/>
  </cols>
  <sheetData>
    <row r="1" spans="1:4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27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37.5" customHeight="1">
      <c r="A4" s="1"/>
      <c r="B4" s="1"/>
      <c r="C4" s="1"/>
      <c r="D4" s="1"/>
      <c r="E4" s="1"/>
      <c r="F4" s="3" t="s">
        <v>3</v>
      </c>
      <c r="G4" s="3" t="s">
        <v>4</v>
      </c>
      <c r="H4" s="3" t="s">
        <v>5</v>
      </c>
      <c r="I4" s="1"/>
      <c r="J4" s="6" t="s">
        <v>0</v>
      </c>
      <c r="K4" s="6" t="s">
        <v>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5.5" customHeight="1">
      <c r="A5" s="1"/>
      <c r="B5" s="1"/>
      <c r="C5" s="1"/>
      <c r="D5" s="1"/>
      <c r="E5" s="4" t="s">
        <v>2</v>
      </c>
      <c r="F5" s="14">
        <v>90</v>
      </c>
      <c r="G5" s="14">
        <v>140</v>
      </c>
      <c r="H5" s="14">
        <v>125</v>
      </c>
      <c r="I5" s="1"/>
      <c r="J5" s="7">
        <f>(F5+G5+H5-200)/10</f>
        <v>15.5</v>
      </c>
      <c r="K5" s="7">
        <f>((G5-70)+2*(H5-F5))/10</f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/>
      <c r="B6" s="1"/>
      <c r="C6" s="1"/>
      <c r="D6" s="1"/>
      <c r="E6" s="21" t="s">
        <v>8</v>
      </c>
      <c r="F6" s="21"/>
      <c r="G6" s="21"/>
      <c r="H6" s="2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.75">
      <c r="A10" s="1"/>
      <c r="B10" s="8" t="s">
        <v>0</v>
      </c>
      <c r="C10" s="8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.75">
      <c r="A11" s="1"/>
      <c r="B11" s="9"/>
      <c r="C11" s="9"/>
      <c r="D11" s="10">
        <v>0</v>
      </c>
      <c r="E11" s="11">
        <v>5</v>
      </c>
      <c r="F11" s="11">
        <v>10</v>
      </c>
      <c r="G11" s="11">
        <v>15</v>
      </c>
      <c r="H11" s="12"/>
      <c r="I11" s="9"/>
      <c r="J11" s="9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.75">
      <c r="A12" s="1"/>
      <c r="B12" s="9"/>
      <c r="C12" s="9"/>
      <c r="D12" s="13">
        <f>IF(J5&lt;0,J5,"")</f>
      </c>
      <c r="E12" s="13">
        <f>IF(AND(J5&gt;=0,J5&lt;5),J5,"")</f>
      </c>
      <c r="F12" s="13">
        <f>IF(AND(J5&gt;=5,J5&lt;10),J5,"")</f>
      </c>
      <c r="G12" s="13">
        <f>IF(AND(J5&gt;=10,J5&lt;15),J5,"")</f>
      </c>
      <c r="H12" s="13">
        <f>IF(J5&gt;=15,J5,"")</f>
        <v>15.5</v>
      </c>
      <c r="I12" s="15"/>
      <c r="J12" s="15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.75">
      <c r="A13" s="1"/>
      <c r="B13" s="8"/>
      <c r="C13" s="16" t="s">
        <v>6</v>
      </c>
      <c r="D13" s="13">
        <f>IF(D12&lt;&gt;"","très bonne","")</f>
      </c>
      <c r="E13" s="13">
        <f>IF(E12&lt;&gt;"","bonne","")</f>
      </c>
      <c r="F13" s="13">
        <f>IF(F12&lt;&gt;"","moyenne","")</f>
      </c>
      <c r="G13" s="13">
        <f>IF(G12&lt;&gt;"","insuffisante","")</f>
      </c>
      <c r="H13" s="13" t="str">
        <f>IF(H12&lt;&gt;"","mauvaise","")</f>
        <v>mauvaise</v>
      </c>
      <c r="I13" s="9"/>
      <c r="J13" s="9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.75">
      <c r="A15" s="1"/>
      <c r="B15" s="8" t="s">
        <v>1</v>
      </c>
      <c r="C15" s="8"/>
      <c r="D15" s="9"/>
      <c r="E15" s="9"/>
      <c r="F15" s="9"/>
      <c r="G15" s="9"/>
      <c r="H15" s="9"/>
      <c r="I15" s="9"/>
      <c r="J15" s="9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.75">
      <c r="A16" s="1"/>
      <c r="B16" s="9"/>
      <c r="C16" s="9"/>
      <c r="D16" s="10">
        <v>0</v>
      </c>
      <c r="E16" s="11">
        <v>2</v>
      </c>
      <c r="F16" s="11">
        <v>4</v>
      </c>
      <c r="G16" s="11">
        <v>6</v>
      </c>
      <c r="H16" s="11">
        <v>8</v>
      </c>
      <c r="I16" s="11">
        <v>10</v>
      </c>
      <c r="J16" s="12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.75">
      <c r="A17" s="1"/>
      <c r="B17" s="9"/>
      <c r="C17" s="9"/>
      <c r="D17" s="13">
        <f>IF(K5&lt;0,K5,"")</f>
      </c>
      <c r="E17" s="13">
        <f>IF(AND(K5&gt;=0,K5&lt;2),K5,"")</f>
      </c>
      <c r="F17" s="13">
        <f>IF(AND(K5&gt;=2,K5&lt;4),K5,"")</f>
      </c>
      <c r="G17" s="13">
        <f>IF(AND(K5&gt;=4,K5&lt;6),K5,"")</f>
      </c>
      <c r="H17" s="13">
        <f>IF(AND(K5&gt;=6,K5&lt;8),K5,"")</f>
      </c>
      <c r="I17" s="13">
        <f>IF(AND(K5&gt;=8,K5&lt;10),K5,"")</f>
      </c>
      <c r="J17" s="13">
        <f>IF(K5&gt;=10,K5,"")</f>
        <v>14</v>
      </c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.75">
      <c r="A18" s="1"/>
      <c r="B18" s="8"/>
      <c r="C18" s="16" t="s">
        <v>6</v>
      </c>
      <c r="D18" s="13">
        <f>IF(D17&lt;&gt;"","excellente","")</f>
      </c>
      <c r="E18" s="13">
        <f>IF(E17&lt;&gt;"","très bonne","")</f>
      </c>
      <c r="F18" s="13">
        <f>IF(F17&lt;&gt;"","bonne","")</f>
      </c>
      <c r="G18" s="13">
        <f>IF(G17&lt;&gt;"","moyenne","")</f>
      </c>
      <c r="H18" s="13">
        <f>IF(H17&lt;&gt;"","faible","")</f>
      </c>
      <c r="I18" s="13">
        <f>IF(I17&lt;&gt;"","très faible","")</f>
      </c>
      <c r="J18" s="13" t="str">
        <f>IF(J17&lt;&gt;"","mauvaise","")</f>
        <v>mauvaise</v>
      </c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.75">
      <c r="A20" s="1"/>
      <c r="B20" s="1"/>
      <c r="C20" s="1"/>
      <c r="D20" s="5"/>
      <c r="E20" s="5"/>
      <c r="F20" s="5"/>
      <c r="G20" s="5"/>
      <c r="H20" s="5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5.75">
      <c r="A21" s="17"/>
      <c r="B21" s="17"/>
      <c r="C21" s="18" t="s">
        <v>9</v>
      </c>
      <c r="D21" s="19"/>
      <c r="E21" s="19"/>
      <c r="F21" s="19"/>
      <c r="G21" s="19"/>
      <c r="H21" s="19"/>
      <c r="I21" s="19"/>
      <c r="J21" s="17"/>
      <c r="K21" s="17"/>
      <c r="L21" s="17"/>
      <c r="M21" s="1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.75">
      <c r="A22" s="17"/>
      <c r="B22" s="17"/>
      <c r="C22" s="18" t="s">
        <v>10</v>
      </c>
      <c r="D22" s="19"/>
      <c r="E22" s="19"/>
      <c r="F22" s="20"/>
      <c r="G22" s="20"/>
      <c r="H22" s="20"/>
      <c r="I22" s="20"/>
      <c r="J22" s="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</sheetData>
  <sheetProtection sheet="1" objects="1" scenarios="1"/>
  <mergeCells count="2">
    <mergeCell ref="E6:H6"/>
    <mergeCell ref="A2:L2"/>
  </mergeCells>
  <conditionalFormatting sqref="E12 F17">
    <cfRule type="cellIs" priority="1" dxfId="0" operator="between" stopIfTrue="1">
      <formula>0</formula>
      <formula>5</formula>
    </cfRule>
  </conditionalFormatting>
  <conditionalFormatting sqref="H12">
    <cfRule type="cellIs" priority="2" dxfId="1" operator="between" stopIfTrue="1">
      <formula>15</formula>
      <formula>50</formula>
    </cfRule>
  </conditionalFormatting>
  <conditionalFormatting sqref="J17">
    <cfRule type="cellIs" priority="3" dxfId="1" operator="between" stopIfTrue="1">
      <formula>10</formula>
      <formula>50</formula>
    </cfRule>
  </conditionalFormatting>
  <conditionalFormatting sqref="G12">
    <cfRule type="cellIs" priority="4" dxfId="2" operator="between" stopIfTrue="1">
      <formula>10</formula>
      <formula>15</formula>
    </cfRule>
  </conditionalFormatting>
  <conditionalFormatting sqref="D17 D12:D13">
    <cfRule type="cellIs" priority="5" dxfId="3" operator="lessThan" stopIfTrue="1">
      <formula>0</formula>
    </cfRule>
  </conditionalFormatting>
  <conditionalFormatting sqref="E17">
    <cfRule type="cellIs" priority="6" dxfId="4" operator="between" stopIfTrue="1">
      <formula>0</formula>
      <formula>5</formula>
    </cfRule>
  </conditionalFormatting>
  <conditionalFormatting sqref="F12">
    <cfRule type="cellIs" priority="7" dxfId="5" operator="between" stopIfTrue="1">
      <formula>5</formula>
      <formula>10</formula>
    </cfRule>
  </conditionalFormatting>
  <conditionalFormatting sqref="H17">
    <cfRule type="cellIs" priority="8" dxfId="2" operator="between" stopIfTrue="1">
      <formula>6</formula>
      <formula>8</formula>
    </cfRule>
  </conditionalFormatting>
  <conditionalFormatting sqref="I17">
    <cfRule type="cellIs" priority="9" dxfId="6" operator="between" stopIfTrue="1">
      <formula>8</formula>
      <formula>10</formula>
    </cfRule>
  </conditionalFormatting>
  <conditionalFormatting sqref="G17:G18">
    <cfRule type="cellIs" priority="10" dxfId="7" operator="between" stopIfTrue="1">
      <formula>4</formula>
      <formula>6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2011-04-11T07:04:58Z</dcterms:created>
  <dcterms:modified xsi:type="dcterms:W3CDTF">2011-04-29T16:27:22Z</dcterms:modified>
  <cp:category/>
  <cp:version/>
  <cp:contentType/>
  <cp:contentStatus/>
</cp:coreProperties>
</file>